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lene.Wilkie.DESKTOP-2V73OSC\Downloads\"/>
    </mc:Choice>
  </mc:AlternateContent>
  <xr:revisionPtr revIDLastSave="0" documentId="8_{97A44EFB-1655-4E35-B03F-51CDAE8ABC10}" xr6:coauthVersionLast="47" xr6:coauthVersionMax="47" xr10:uidLastSave="{00000000-0000-0000-0000-000000000000}"/>
  <bookViews>
    <workbookView xWindow="-120" yWindow="-120" windowWidth="19440" windowHeight="11640" xr2:uid="{2F4D584B-638F-42C3-8D74-F4FE2A9358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0" i="1" s="1"/>
  <c r="D30" i="1"/>
  <c r="B20" i="1"/>
  <c r="D20" i="1"/>
  <c r="B7" i="1"/>
  <c r="B11" i="1" s="1"/>
  <c r="D7" i="1"/>
  <c r="D11" i="1" s="1"/>
  <c r="D22" i="1" s="1"/>
  <c r="B13" i="1" l="1"/>
  <c r="D24" i="1"/>
  <c r="B22" i="1"/>
  <c r="B24" i="1" s="1"/>
</calcChain>
</file>

<file path=xl/sharedStrings.xml><?xml version="1.0" encoding="utf-8"?>
<sst xmlns="http://schemas.openxmlformats.org/spreadsheetml/2006/main" count="26" uniqueCount="23">
  <si>
    <t>Actual 2023</t>
  </si>
  <si>
    <t>Budget 2024</t>
  </si>
  <si>
    <t>Income</t>
  </si>
  <si>
    <t>Membership fees</t>
  </si>
  <si>
    <t xml:space="preserve">Industry </t>
  </si>
  <si>
    <t>Donations</t>
  </si>
  <si>
    <t>Research</t>
  </si>
  <si>
    <t>Total</t>
  </si>
  <si>
    <t>Brought forward</t>
  </si>
  <si>
    <t>Expenditure</t>
  </si>
  <si>
    <t>Staff costs</t>
  </si>
  <si>
    <t>Core and board costs</t>
  </si>
  <si>
    <t>Projects</t>
  </si>
  <si>
    <t>Total expediture</t>
  </si>
  <si>
    <t>Surplus/deficit</t>
  </si>
  <si>
    <t>Carried forward</t>
  </si>
  <si>
    <t>Reserves</t>
  </si>
  <si>
    <t>Unrestricted funds</t>
  </si>
  <si>
    <t>€</t>
  </si>
  <si>
    <t>ELASF (delegate fees and subvention)</t>
  </si>
  <si>
    <t>Members meeting (additional delegates)</t>
  </si>
  <si>
    <t>How this will be allocated in the following year (s):</t>
  </si>
  <si>
    <t>Research (allocated over a 4-5 year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</si>
</sst>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C3FE-D27E-4403-BCE0-FAA4479C46F7}">
  <dimension ref="A2:D30"/>
  <sheetViews>
    <sheetView tabSelected="1" topLeftCell="A14" workbookViewId="0">
      <selection activeCell="G20" sqref="G20"/>
    </sheetView>
  </sheetViews>
  <sheetFormatPr defaultRowHeight="15" x14ac:dyDescent="0.2"/>
  <cols>
    <col min="1" max="1" width="53.42578125" style="1" bestFit="1" customWidth="1"/>
    <col min="2" max="2" width="15.140625" style="1" bestFit="1" customWidth="1"/>
    <col min="3" max="3" width="5" style="1" customWidth="1"/>
    <col min="4" max="4" width="12.7109375" style="1" bestFit="1" customWidth="1"/>
    <col min="5" max="16384" width="9.140625" style="1"/>
  </cols>
  <sheetData>
    <row r="2" spans="1:4" ht="15.75" x14ac:dyDescent="0.25">
      <c r="B2" s="3" t="s">
        <v>1</v>
      </c>
      <c r="C2" s="3"/>
      <c r="D2" s="3" t="s">
        <v>0</v>
      </c>
    </row>
    <row r="3" spans="1:4" ht="15.75" x14ac:dyDescent="0.25">
      <c r="B3" s="5" t="s">
        <v>18</v>
      </c>
      <c r="C3" s="5"/>
      <c r="D3" s="5" t="s">
        <v>18</v>
      </c>
    </row>
    <row r="4" spans="1:4" ht="15.75" x14ac:dyDescent="0.25">
      <c r="A4" s="3" t="s">
        <v>2</v>
      </c>
    </row>
    <row r="5" spans="1:4" x14ac:dyDescent="0.2">
      <c r="A5" s="1" t="s">
        <v>3</v>
      </c>
      <c r="B5" s="2">
        <v>56588</v>
      </c>
      <c r="C5" s="2"/>
      <c r="D5" s="2">
        <v>54939.860000000008</v>
      </c>
    </row>
    <row r="6" spans="1:4" x14ac:dyDescent="0.2">
      <c r="A6" s="1" t="s">
        <v>4</v>
      </c>
      <c r="B6" s="2">
        <v>395300.24</v>
      </c>
      <c r="C6" s="2"/>
      <c r="D6" s="2">
        <v>441226.18</v>
      </c>
    </row>
    <row r="7" spans="1:4" x14ac:dyDescent="0.2">
      <c r="A7" s="1" t="s">
        <v>19</v>
      </c>
      <c r="B7" s="2">
        <f>25050+4000+3000</f>
        <v>32050</v>
      </c>
      <c r="C7" s="2"/>
      <c r="D7" s="2">
        <f>4685+4462</f>
        <v>9147</v>
      </c>
    </row>
    <row r="8" spans="1:4" x14ac:dyDescent="0.2">
      <c r="A8" s="1" t="s">
        <v>5</v>
      </c>
      <c r="B8" s="2">
        <v>8000</v>
      </c>
      <c r="C8" s="2"/>
      <c r="D8" s="2">
        <v>1714.74</v>
      </c>
    </row>
    <row r="9" spans="1:4" x14ac:dyDescent="0.2">
      <c r="A9" s="1" t="s">
        <v>20</v>
      </c>
      <c r="B9" s="2">
        <v>3476</v>
      </c>
      <c r="C9" s="2"/>
      <c r="D9" s="2">
        <v>1285</v>
      </c>
    </row>
    <row r="10" spans="1:4" x14ac:dyDescent="0.2">
      <c r="A10" s="1" t="s">
        <v>6</v>
      </c>
      <c r="B10" s="2">
        <v>52313</v>
      </c>
      <c r="C10" s="2"/>
      <c r="D10" s="2">
        <v>139804.03</v>
      </c>
    </row>
    <row r="11" spans="1:4" s="3" customFormat="1" ht="15.75" x14ac:dyDescent="0.25">
      <c r="A11" s="3" t="s">
        <v>7</v>
      </c>
      <c r="B11" s="4">
        <f>SUM(B5:B10)</f>
        <v>547727.24</v>
      </c>
      <c r="C11" s="4"/>
      <c r="D11" s="4">
        <f>SUM(D5:D10)</f>
        <v>648116.80999999994</v>
      </c>
    </row>
    <row r="12" spans="1:4" x14ac:dyDescent="0.2">
      <c r="B12" s="2"/>
      <c r="C12" s="2"/>
      <c r="D12" s="2"/>
    </row>
    <row r="13" spans="1:4" s="3" customFormat="1" ht="15.75" x14ac:dyDescent="0.25">
      <c r="A13" s="3" t="s">
        <v>8</v>
      </c>
      <c r="B13" s="4">
        <f>D22</f>
        <v>872358.12</v>
      </c>
      <c r="C13" s="4"/>
      <c r="D13" s="4">
        <v>789193.94</v>
      </c>
    </row>
    <row r="14" spans="1:4" x14ac:dyDescent="0.2">
      <c r="B14" s="2"/>
      <c r="C14" s="2"/>
      <c r="D14" s="2"/>
    </row>
    <row r="15" spans="1:4" s="3" customFormat="1" ht="15.75" x14ac:dyDescent="0.25">
      <c r="A15" s="3" t="s">
        <v>9</v>
      </c>
      <c r="B15" s="4"/>
      <c r="C15" s="4"/>
      <c r="D15" s="4"/>
    </row>
    <row r="16" spans="1:4" x14ac:dyDescent="0.2">
      <c r="A16" s="1" t="s">
        <v>10</v>
      </c>
      <c r="B16" s="2">
        <v>-182188.81840800002</v>
      </c>
      <c r="C16" s="2"/>
      <c r="D16" s="2">
        <v>-175337</v>
      </c>
    </row>
    <row r="17" spans="1:4" x14ac:dyDescent="0.2">
      <c r="A17" s="1" t="s">
        <v>11</v>
      </c>
      <c r="B17" s="2">
        <v>-42613.64</v>
      </c>
      <c r="C17" s="2"/>
      <c r="D17" s="2">
        <v>-28642.959999999999</v>
      </c>
    </row>
    <row r="18" spans="1:4" x14ac:dyDescent="0.2">
      <c r="A18" s="1" t="s">
        <v>12</v>
      </c>
      <c r="B18" s="2">
        <v>-424307.5097</v>
      </c>
      <c r="C18" s="2"/>
      <c r="D18" s="2">
        <v>-343599.35000000003</v>
      </c>
    </row>
    <row r="19" spans="1:4" x14ac:dyDescent="0.2">
      <c r="A19" s="1" t="s">
        <v>6</v>
      </c>
      <c r="B19" s="2">
        <v>-28800</v>
      </c>
      <c r="C19" s="2"/>
      <c r="D19" s="2">
        <v>-17373.32</v>
      </c>
    </row>
    <row r="20" spans="1:4" s="3" customFormat="1" ht="15.75" x14ac:dyDescent="0.25">
      <c r="A20" s="3" t="s">
        <v>13</v>
      </c>
      <c r="B20" s="4">
        <f>SUM(B16:B19)</f>
        <v>-677909.968108</v>
      </c>
      <c r="C20" s="4"/>
      <c r="D20" s="4">
        <f>SUM(D16:D19)</f>
        <v>-564952.63</v>
      </c>
    </row>
    <row r="21" spans="1:4" x14ac:dyDescent="0.2">
      <c r="B21" s="2"/>
      <c r="C21" s="2"/>
      <c r="D21" s="2"/>
    </row>
    <row r="22" spans="1:4" s="3" customFormat="1" ht="15.75" x14ac:dyDescent="0.25">
      <c r="A22" s="3" t="s">
        <v>14</v>
      </c>
      <c r="B22" s="4">
        <f>B11+B13+B20</f>
        <v>742175.39189199987</v>
      </c>
      <c r="C22" s="4"/>
      <c r="D22" s="4">
        <f>D11+D13+D20</f>
        <v>872358.12</v>
      </c>
    </row>
    <row r="23" spans="1:4" x14ac:dyDescent="0.2">
      <c r="B23" s="2"/>
      <c r="C23" s="2"/>
      <c r="D23" s="2"/>
    </row>
    <row r="24" spans="1:4" s="3" customFormat="1" ht="15.75" x14ac:dyDescent="0.25">
      <c r="A24" s="3" t="s">
        <v>15</v>
      </c>
      <c r="B24" s="4">
        <f>B22</f>
        <v>742175.39189199987</v>
      </c>
      <c r="C24" s="4"/>
      <c r="D24" s="4">
        <f>D22</f>
        <v>872358.12</v>
      </c>
    </row>
    <row r="25" spans="1:4" x14ac:dyDescent="0.2">
      <c r="B25" s="2"/>
      <c r="C25" s="2"/>
      <c r="D25" s="2"/>
    </row>
    <row r="26" spans="1:4" s="3" customFormat="1" ht="15.75" x14ac:dyDescent="0.25">
      <c r="A26" s="3" t="s">
        <v>21</v>
      </c>
      <c r="B26" s="4"/>
      <c r="C26" s="4"/>
      <c r="D26" s="4"/>
    </row>
    <row r="27" spans="1:4" x14ac:dyDescent="0.2">
      <c r="A27" s="1" t="s">
        <v>16</v>
      </c>
      <c r="B27" s="2">
        <v>250000</v>
      </c>
      <c r="D27" s="2">
        <v>250000</v>
      </c>
    </row>
    <row r="28" spans="1:4" x14ac:dyDescent="0.2">
      <c r="A28" s="1" t="s">
        <v>12</v>
      </c>
      <c r="B28" s="2">
        <v>141540</v>
      </c>
      <c r="D28" s="6">
        <v>276852</v>
      </c>
    </row>
    <row r="29" spans="1:4" x14ac:dyDescent="0.2">
      <c r="A29" s="1" t="s">
        <v>22</v>
      </c>
      <c r="B29" s="2">
        <f>166843.42+77000</f>
        <v>243843.42</v>
      </c>
      <c r="D29" s="6">
        <v>238921</v>
      </c>
    </row>
    <row r="30" spans="1:4" x14ac:dyDescent="0.2">
      <c r="A30" s="1" t="s">
        <v>17</v>
      </c>
      <c r="B30" s="2">
        <f t="shared" ref="B30:C30" si="0">B24-(B27+B28+B29)</f>
        <v>106791.97189199983</v>
      </c>
      <c r="C30" s="2"/>
      <c r="D30" s="2">
        <f>D24-(D27+D28+D29)</f>
        <v>106585.12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Arlene Wilkie</dc:creator>
  <cp:lastModifiedBy>Arlene Wilkie</cp:lastModifiedBy>
  <dcterms:created xsi:type="dcterms:W3CDTF">2024-05-08T10:17:08Z</dcterms:created>
  <dcterms:modified xsi:type="dcterms:W3CDTF">2024-05-08T15:22:33Z</dcterms:modified>
</cp:coreProperties>
</file>